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5" windowWidth="11325" windowHeight="3975" activeTab="1"/>
  </bookViews>
  <sheets>
    <sheet name="прил8" sheetId="4" r:id="rId1"/>
    <sheet name="Прил7" sheetId="3" r:id="rId2"/>
  </sheets>
  <definedNames>
    <definedName name="_Toc105952697" localSheetId="1">Прил7!$C$2</definedName>
    <definedName name="_Toc105952698" localSheetId="1">Прил7!#REF!</definedName>
    <definedName name="_xlnm.Print_Area" localSheetId="1">Прил7!$C$1:$I$24</definedName>
    <definedName name="_xlnm.Print_Area">#REF!</definedName>
  </definedNames>
  <calcPr calcId="145621" iterate="1"/>
</workbook>
</file>

<file path=xl/calcChain.xml><?xml version="1.0" encoding="utf-8"?>
<calcChain xmlns="http://schemas.openxmlformats.org/spreadsheetml/2006/main">
  <c r="I7" i="3" l="1"/>
  <c r="I19" i="3"/>
  <c r="I16" i="3"/>
  <c r="I27" i="4"/>
  <c r="I24" i="4"/>
  <c r="I19" i="4"/>
  <c r="I15" i="4"/>
  <c r="H15" i="4"/>
  <c r="H19" i="4"/>
  <c r="H24" i="4"/>
  <c r="H27" i="4"/>
  <c r="I11" i="3"/>
  <c r="G15" i="4"/>
  <c r="G19" i="4"/>
  <c r="G24" i="4"/>
  <c r="G30" i="4" s="1"/>
  <c r="G27" i="4"/>
  <c r="H7" i="3"/>
  <c r="H22" i="3" s="1"/>
  <c r="H11" i="3"/>
  <c r="H16" i="3"/>
  <c r="H19" i="3"/>
  <c r="H30" i="4" l="1"/>
  <c r="I30" i="4"/>
  <c r="I22" i="3"/>
</calcChain>
</file>

<file path=xl/sharedStrings.xml><?xml version="1.0" encoding="utf-8"?>
<sst xmlns="http://schemas.openxmlformats.org/spreadsheetml/2006/main" count="154" uniqueCount="48">
  <si>
    <t>Наименование показателя</t>
  </si>
  <si>
    <t>ОБЩЕГОСУДАРСТВЕННЫЕ ВОПРОСЫ</t>
  </si>
  <si>
    <t>ЖИЛИЩНО-КОММУНАЛЬНОЕ ХОЗЯЙСТВО</t>
  </si>
  <si>
    <t>ВСЕГО РАСХОДОВ</t>
  </si>
  <si>
    <t>Изменения (+;-)</t>
  </si>
  <si>
    <t>Мобилизационная  и вневойсковая подготовка</t>
  </si>
  <si>
    <t>Благоустройство</t>
  </si>
  <si>
    <t>Коды бюджетной класификации</t>
  </si>
  <si>
    <t>Глава</t>
  </si>
  <si>
    <t>807</t>
  </si>
  <si>
    <t>Осуществление первичного воинского учета на территориях, где отсутствуют военные комиссариаты</t>
  </si>
  <si>
    <t>Коммунальное хозяйство</t>
  </si>
  <si>
    <t>Другие общегосударственные вопросы</t>
  </si>
  <si>
    <t>990Ц807</t>
  </si>
  <si>
    <t>Изменения (+; -)</t>
  </si>
  <si>
    <t>Сумма с учетом изменений</t>
  </si>
  <si>
    <t>Функционирование законодательных (представительных) органов местного самоуправления</t>
  </si>
  <si>
    <t>-95,20</t>
  </si>
  <si>
    <t>-659,40</t>
  </si>
  <si>
    <t>-650,0</t>
  </si>
  <si>
    <t>-100,0</t>
  </si>
  <si>
    <t>-5922,0</t>
  </si>
  <si>
    <t>-846,8</t>
  </si>
  <si>
    <t>Функционирование высшего должностного лица субъекта Российской Федерации и муниципального образования</t>
  </si>
  <si>
    <t>тыс. руб.</t>
  </si>
  <si>
    <t>Подраздел</t>
  </si>
  <si>
    <t>Раздел</t>
  </si>
  <si>
    <t>01</t>
  </si>
  <si>
    <t>02</t>
  </si>
  <si>
    <t>04</t>
  </si>
  <si>
    <t>13</t>
  </si>
  <si>
    <t>03</t>
  </si>
  <si>
    <t>05</t>
  </si>
  <si>
    <t>00</t>
  </si>
  <si>
    <t>Физическая культура и спорт</t>
  </si>
  <si>
    <t>Другие вопросы в области физической культуры и спорта</t>
  </si>
  <si>
    <t>11</t>
  </si>
  <si>
    <t>Условно утвержденные расходы</t>
  </si>
  <si>
    <t>99</t>
  </si>
  <si>
    <t>Национальная экономика</t>
  </si>
  <si>
    <t>09</t>
  </si>
  <si>
    <t>Дорожное хозяйство (дорожные фонды)</t>
  </si>
  <si>
    <t>Резервный фонд</t>
  </si>
  <si>
    <t>53</t>
  </si>
  <si>
    <t>Распределение
расходов местного бюджета по разделам, подразделам расходов классификации расходов Российской Федерации на 2020 год</t>
  </si>
  <si>
    <t>Приложение № 8
к Решению «О проекте бюджета 
муниципального образования "Челушманское сельское поселение"
на 2020 год и на плановый период 2021 и 2022 годов»</t>
  </si>
  <si>
    <t>Распределение
расходов местного бюджета по разделам, подразделам расходов классификации расходов Российской Федерации на 2021 и 2022 годы.</t>
  </si>
  <si>
    <t>Приложение № 7
к Решению «О бюджете 
муниципального образования "Челушманское сельское поселение"
на 2020 год и на плановый период 2021 и 2022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</si>
</sst>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0.000000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sz val="10"/>
      <name val="Times New Roman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>
        <fgColor indexed="15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7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7" fillId="0" borderId="0" xfId="0" applyNumberFormat="1" applyFont="1"/>
    <xf numFmtId="0" fontId="0" fillId="0" borderId="10" xfId="0" applyBorder="1" applyAlignment="1">
      <alignment wrapText="1"/>
    </xf>
    <xf numFmtId="1" fontId="8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0" fontId="4" fillId="0" borderId="0" xfId="0" applyFont="1"/>
    <xf numFmtId="0" fontId="8" fillId="0" borderId="0" xfId="0" applyFont="1"/>
    <xf numFmtId="0" fontId="9" fillId="0" borderId="10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center" vertical="center"/>
    </xf>
    <xf numFmtId="166" fontId="11" fillId="0" borderId="0" xfId="0" applyNumberFormat="1" applyFont="1"/>
    <xf numFmtId="1" fontId="8" fillId="0" borderId="0" xfId="0" applyNumberFormat="1" applyFont="1" applyFill="1" applyAlignment="1">
      <alignment horizontal="center" vertical="center" wrapText="1"/>
    </xf>
    <xf numFmtId="1" fontId="4" fillId="0" borderId="0" xfId="0" applyNumberFormat="1" applyFont="1" applyFill="1"/>
    <xf numFmtId="49" fontId="3" fillId="24" borderId="10" xfId="0" applyNumberFormat="1" applyFont="1" applyFill="1" applyBorder="1" applyAlignment="1">
      <alignment horizontal="center" vertical="center" wrapText="1"/>
    </xf>
    <xf numFmtId="49" fontId="30" fillId="0" borderId="10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0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2" fontId="3" fillId="24" borderId="10" xfId="0" applyNumberFormat="1" applyFont="1" applyFill="1" applyBorder="1" applyAlignment="1">
      <alignment horizontal="right" vertical="center" wrapText="1"/>
    </xf>
    <xf numFmtId="2" fontId="30" fillId="0" borderId="10" xfId="0" applyNumberFormat="1" applyFont="1" applyFill="1" applyBorder="1" applyAlignment="1">
      <alignment horizontal="right" vertical="center" wrapText="1"/>
    </xf>
    <xf numFmtId="2" fontId="6" fillId="0" borderId="10" xfId="0" applyNumberFormat="1" applyFont="1" applyBorder="1" applyAlignment="1">
      <alignment horizontal="right"/>
    </xf>
    <xf numFmtId="166" fontId="3" fillId="24" borderId="10" xfId="0" applyNumberFormat="1" applyFont="1" applyFill="1" applyBorder="1" applyAlignment="1">
      <alignment horizontal="right" vertical="center" wrapText="1"/>
    </xf>
    <xf numFmtId="166" fontId="6" fillId="0" borderId="10" xfId="0" applyNumberFormat="1" applyFont="1" applyBorder="1" applyAlignment="1">
      <alignment horizontal="right"/>
    </xf>
    <xf numFmtId="49" fontId="30" fillId="0" borderId="10" xfId="0" applyNumberFormat="1" applyFont="1" applyFill="1" applyBorder="1" applyAlignment="1">
      <alignment horizontal="right" vertical="center" wrapText="1"/>
    </xf>
    <xf numFmtId="49" fontId="30" fillId="0" borderId="10" xfId="0" applyNumberFormat="1" applyFont="1" applyBorder="1" applyAlignment="1">
      <alignment horizontal="right" vertical="center"/>
    </xf>
    <xf numFmtId="49" fontId="3" fillId="0" borderId="10" xfId="0" applyNumberFormat="1" applyFont="1" applyFill="1" applyBorder="1" applyAlignment="1">
      <alignment horizontal="right" vertical="center" wrapText="1"/>
    </xf>
    <xf numFmtId="1" fontId="31" fillId="25" borderId="10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2" fillId="25" borderId="10" xfId="0" applyFont="1" applyFill="1" applyBorder="1" applyAlignment="1">
      <alignment horizontal="justify" vertical="top" wrapText="1" shrinkToFit="1"/>
    </xf>
    <xf numFmtId="49" fontId="3" fillId="0" borderId="10" xfId="0" applyNumberFormat="1" applyFont="1" applyBorder="1" applyAlignment="1">
      <alignment horizontal="right" vertical="center"/>
    </xf>
    <xf numFmtId="2" fontId="3" fillId="0" borderId="10" xfId="0" applyNumberFormat="1" applyFont="1" applyFill="1" applyBorder="1" applyAlignment="1">
      <alignment horizontal="right" vertical="center" wrapText="1"/>
    </xf>
    <xf numFmtId="166" fontId="30" fillId="0" borderId="10" xfId="0" applyNumberFormat="1" applyFont="1" applyBorder="1" applyAlignment="1">
      <alignment horizontal="right" vertical="center"/>
    </xf>
    <xf numFmtId="166" fontId="3" fillId="0" borderId="10" xfId="0" applyNumberFormat="1" applyFont="1" applyFill="1" applyBorder="1" applyAlignment="1">
      <alignment horizontal="right" vertical="center" wrapText="1"/>
    </xf>
    <xf numFmtId="166" fontId="30" fillId="0" borderId="10" xfId="0" applyNumberFormat="1" applyFont="1" applyFill="1" applyBorder="1" applyAlignment="1">
      <alignment horizontal="right" vertical="center" wrapText="1"/>
    </xf>
    <xf numFmtId="166" fontId="30" fillId="0" borderId="10" xfId="0" applyNumberFormat="1" applyFont="1" applyBorder="1" applyAlignment="1">
      <alignment horizontal="right"/>
    </xf>
    <xf numFmtId="1" fontId="9" fillId="0" borderId="10" xfId="0" applyNumberFormat="1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justify" vertical="center" wrapText="1"/>
    </xf>
    <xf numFmtId="1" fontId="2" fillId="0" borderId="10" xfId="0" applyNumberFormat="1" applyFont="1" applyBorder="1" applyAlignment="1">
      <alignment horizontal="left" vertical="top" wrapText="1"/>
    </xf>
    <xf numFmtId="1" fontId="30" fillId="25" borderId="10" xfId="0" applyNumberFormat="1" applyFont="1" applyFill="1" applyBorder="1" applyAlignment="1">
      <alignment horizontal="left" vertical="top" wrapText="1"/>
    </xf>
    <xf numFmtId="1" fontId="30" fillId="0" borderId="10" xfId="0" applyNumberFormat="1" applyFont="1" applyBorder="1" applyAlignment="1">
      <alignment horizontal="left" vertical="top" wrapText="1"/>
    </xf>
    <xf numFmtId="0" fontId="30" fillId="25" borderId="10" xfId="0" applyFont="1" applyFill="1" applyBorder="1" applyAlignment="1">
      <alignment horizontal="justify" vertical="top" wrapText="1" shrinkToFit="1"/>
    </xf>
    <xf numFmtId="1" fontId="3" fillId="0" borderId="10" xfId="0" applyNumberFormat="1" applyFont="1" applyBorder="1" applyAlignment="1">
      <alignment horizontal="left" vertical="top" wrapText="1"/>
    </xf>
    <xf numFmtId="0" fontId="3" fillId="25" borderId="10" xfId="0" applyFont="1" applyFill="1" applyBorder="1" applyAlignment="1">
      <alignment horizontal="justify" vertical="top" wrapText="1" shrinkToFit="1"/>
    </xf>
    <xf numFmtId="1" fontId="3" fillId="0" borderId="10" xfId="0" applyNumberFormat="1" applyFont="1" applyFill="1" applyBorder="1" applyAlignment="1">
      <alignment horizontal="left" vertical="top" wrapText="1"/>
    </xf>
    <xf numFmtId="0" fontId="3" fillId="0" borderId="10" xfId="0" applyFont="1" applyBorder="1" applyAlignment="1">
      <alignment wrapText="1"/>
    </xf>
    <xf numFmtId="49" fontId="3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wrapText="1"/>
    </xf>
    <xf numFmtId="1" fontId="32" fillId="0" borderId="10" xfId="0" applyNumberFormat="1" applyFont="1" applyFill="1" applyBorder="1" applyAlignment="1">
      <alignment horizontal="left" vertical="top" wrapText="1"/>
    </xf>
    <xf numFmtId="166" fontId="3" fillId="0" borderId="10" xfId="0" applyNumberFormat="1" applyFont="1" applyFill="1" applyBorder="1" applyAlignment="1">
      <alignment horizontal="right" wrapText="1"/>
    </xf>
    <xf numFmtId="166" fontId="30" fillId="0" borderId="10" xfId="0" applyNumberFormat="1" applyFont="1" applyFill="1" applyBorder="1" applyAlignment="1">
      <alignment horizontal="right" wrapText="1"/>
    </xf>
    <xf numFmtId="167" fontId="3" fillId="0" borderId="10" xfId="0" applyNumberFormat="1" applyFont="1" applyBorder="1" applyAlignment="1">
      <alignment horizontal="right"/>
    </xf>
    <xf numFmtId="1" fontId="3" fillId="0" borderId="10" xfId="0" applyNumberFormat="1" applyFont="1" applyBorder="1" applyAlignment="1">
      <alignment horizontal="right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Тысячи [0]_перечис.11" xfId="41"/>
    <cellStyle name="Тысячи_перечис.11" xfId="42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0"/>
  <sheetViews>
    <sheetView view="pageBreakPreview" topLeftCell="A22" workbookViewId="0">
      <selection activeCell="I29" sqref="I29"/>
    </sheetView>
  </sheetViews>
  <sheetFormatPr defaultRowHeight="12.75" x14ac:dyDescent="0.2"/>
  <cols>
    <col min="2" max="2" width="36.7109375" customWidth="1"/>
    <col min="4" max="4" width="13.42578125" customWidth="1"/>
    <col min="5" max="5" width="23.85546875" customWidth="1"/>
    <col min="6" max="6" width="0.140625" hidden="1" customWidth="1"/>
    <col min="7" max="7" width="9.140625" hidden="1" customWidth="1"/>
    <col min="8" max="8" width="12.5703125" customWidth="1"/>
    <col min="9" max="9" width="15.42578125" customWidth="1"/>
  </cols>
  <sheetData>
    <row r="2" spans="2:10" x14ac:dyDescent="0.2">
      <c r="H2" s="60" t="s">
        <v>45</v>
      </c>
      <c r="I2" s="60"/>
      <c r="J2" s="60"/>
    </row>
    <row r="3" spans="2:10" x14ac:dyDescent="0.2">
      <c r="H3" s="61"/>
      <c r="I3" s="61"/>
      <c r="J3" s="61"/>
    </row>
    <row r="4" spans="2:10" x14ac:dyDescent="0.2">
      <c r="H4" s="61"/>
      <c r="I4" s="61"/>
      <c r="J4" s="61"/>
    </row>
    <row r="5" spans="2:10" x14ac:dyDescent="0.2">
      <c r="H5" s="61"/>
      <c r="I5" s="61"/>
      <c r="J5" s="61"/>
    </row>
    <row r="6" spans="2:10" x14ac:dyDescent="0.2">
      <c r="H6" s="61"/>
      <c r="I6" s="61"/>
      <c r="J6" s="61"/>
    </row>
    <row r="7" spans="2:10" x14ac:dyDescent="0.2">
      <c r="H7" s="61"/>
      <c r="I7" s="61"/>
      <c r="J7" s="61"/>
    </row>
    <row r="9" spans="2:10" ht="63.75" customHeight="1" x14ac:dyDescent="0.2">
      <c r="B9" s="62" t="s">
        <v>46</v>
      </c>
      <c r="C9" s="62"/>
      <c r="D9" s="62"/>
      <c r="E9" s="62"/>
      <c r="F9" s="62"/>
      <c r="G9" s="62"/>
      <c r="H9" s="62"/>
    </row>
    <row r="11" spans="2:10" ht="15" x14ac:dyDescent="0.2">
      <c r="B11" s="3"/>
      <c r="C11" s="3"/>
      <c r="D11" s="3"/>
      <c r="E11" s="3"/>
      <c r="F11" s="3"/>
      <c r="G11" s="3"/>
      <c r="H11" s="3"/>
      <c r="I11" s="31" t="s">
        <v>24</v>
      </c>
    </row>
    <row r="12" spans="2:10" ht="82.5" customHeight="1" x14ac:dyDescent="0.2">
      <c r="B12" s="63" t="s">
        <v>0</v>
      </c>
      <c r="C12" s="64" t="s">
        <v>7</v>
      </c>
      <c r="D12" s="64"/>
      <c r="E12" s="64"/>
      <c r="F12" s="2" t="s">
        <v>4</v>
      </c>
      <c r="G12" s="63" t="s">
        <v>14</v>
      </c>
      <c r="H12" s="2">
        <v>2021</v>
      </c>
      <c r="I12" s="33">
        <v>2022</v>
      </c>
    </row>
    <row r="13" spans="2:10" ht="15.75" x14ac:dyDescent="0.2">
      <c r="B13" s="63"/>
      <c r="C13" s="2" t="s">
        <v>8</v>
      </c>
      <c r="D13" s="2" t="s">
        <v>26</v>
      </c>
      <c r="E13" s="2" t="s">
        <v>25</v>
      </c>
      <c r="F13" s="2"/>
      <c r="G13" s="65"/>
      <c r="H13" s="34"/>
      <c r="I13" s="35"/>
    </row>
    <row r="14" spans="2:10" ht="15.75" x14ac:dyDescent="0.2">
      <c r="B14" s="2">
        <v>1</v>
      </c>
      <c r="C14" s="2">
        <v>2</v>
      </c>
      <c r="D14" s="2">
        <v>3</v>
      </c>
      <c r="E14" s="2">
        <v>4</v>
      </c>
      <c r="F14" s="2">
        <v>4</v>
      </c>
      <c r="G14" s="2"/>
      <c r="H14" s="2"/>
      <c r="I14" s="11">
        <v>6</v>
      </c>
    </row>
    <row r="15" spans="2:10" ht="39" customHeight="1" x14ac:dyDescent="0.25">
      <c r="B15" s="43" t="s">
        <v>1</v>
      </c>
      <c r="C15" s="21" t="s">
        <v>9</v>
      </c>
      <c r="D15" s="21" t="s">
        <v>27</v>
      </c>
      <c r="E15" s="19" t="s">
        <v>33</v>
      </c>
      <c r="F15" s="17"/>
      <c r="G15" s="22" t="e">
        <f>G16+#REF!+G18</f>
        <v>#REF!</v>
      </c>
      <c r="H15" s="56">
        <f>H16+H17+H18</f>
        <v>3640</v>
      </c>
      <c r="I15" s="56">
        <f>I16+I17+I18</f>
        <v>2451</v>
      </c>
    </row>
    <row r="16" spans="2:10" ht="76.5" customHeight="1" x14ac:dyDescent="0.25">
      <c r="B16" s="46" t="s">
        <v>23</v>
      </c>
      <c r="C16" s="21" t="s">
        <v>9</v>
      </c>
      <c r="D16" s="18" t="s">
        <v>27</v>
      </c>
      <c r="E16" s="18" t="s">
        <v>28</v>
      </c>
      <c r="F16" s="20"/>
      <c r="G16" s="27" t="s">
        <v>19</v>
      </c>
      <c r="H16" s="57">
        <v>628</v>
      </c>
      <c r="I16" s="57">
        <v>628</v>
      </c>
    </row>
    <row r="17" spans="2:9" ht="51" customHeight="1" x14ac:dyDescent="0.25">
      <c r="B17" s="47" t="s">
        <v>16</v>
      </c>
      <c r="C17" s="21" t="s">
        <v>9</v>
      </c>
      <c r="D17" s="18" t="s">
        <v>27</v>
      </c>
      <c r="E17" s="18" t="s">
        <v>29</v>
      </c>
      <c r="F17" s="18"/>
      <c r="G17" s="28"/>
      <c r="H17" s="42">
        <v>1486</v>
      </c>
      <c r="I17" s="26">
        <v>934</v>
      </c>
    </row>
    <row r="18" spans="2:9" ht="41.25" customHeight="1" x14ac:dyDescent="0.25">
      <c r="B18" s="47" t="s">
        <v>12</v>
      </c>
      <c r="C18" s="21" t="s">
        <v>9</v>
      </c>
      <c r="D18" s="18" t="s">
        <v>27</v>
      </c>
      <c r="E18" s="18" t="s">
        <v>30</v>
      </c>
      <c r="F18" s="18" t="s">
        <v>13</v>
      </c>
      <c r="G18" s="28" t="s">
        <v>18</v>
      </c>
      <c r="H18" s="42">
        <v>1526</v>
      </c>
      <c r="I18" s="26">
        <v>889</v>
      </c>
    </row>
    <row r="19" spans="2:9" ht="38.25" customHeight="1" x14ac:dyDescent="0.2">
      <c r="B19" s="49" t="s">
        <v>5</v>
      </c>
      <c r="C19" s="21" t="s">
        <v>9</v>
      </c>
      <c r="D19" s="21" t="s">
        <v>28</v>
      </c>
      <c r="E19" s="18" t="s">
        <v>31</v>
      </c>
      <c r="F19" s="17"/>
      <c r="G19" s="22" t="str">
        <f>G20</f>
        <v>-95,20</v>
      </c>
      <c r="H19" s="40">
        <f>H20</f>
        <v>194.7</v>
      </c>
      <c r="I19" s="40">
        <f>I20</f>
        <v>196.8</v>
      </c>
    </row>
    <row r="20" spans="2:9" ht="51" customHeight="1" x14ac:dyDescent="0.2">
      <c r="B20" s="48" t="s">
        <v>10</v>
      </c>
      <c r="C20" s="21" t="s">
        <v>9</v>
      </c>
      <c r="D20" s="18" t="s">
        <v>28</v>
      </c>
      <c r="E20" s="18" t="s">
        <v>31</v>
      </c>
      <c r="F20" s="21"/>
      <c r="G20" s="29" t="s">
        <v>17</v>
      </c>
      <c r="H20" s="41">
        <v>194.7</v>
      </c>
      <c r="I20" s="41">
        <v>196.8</v>
      </c>
    </row>
    <row r="21" spans="2:9" ht="36" customHeight="1" x14ac:dyDescent="0.2">
      <c r="B21" s="50" t="s">
        <v>42</v>
      </c>
      <c r="C21" s="21" t="s">
        <v>9</v>
      </c>
      <c r="D21" s="19" t="s">
        <v>31</v>
      </c>
      <c r="E21" s="19" t="s">
        <v>40</v>
      </c>
      <c r="F21" s="21"/>
      <c r="G21" s="29"/>
      <c r="H21" s="40">
        <v>39</v>
      </c>
      <c r="I21" s="38">
        <v>39</v>
      </c>
    </row>
    <row r="22" spans="2:9" ht="27.75" customHeight="1" x14ac:dyDescent="0.2">
      <c r="B22" s="50" t="s">
        <v>39</v>
      </c>
      <c r="C22" s="21" t="s">
        <v>9</v>
      </c>
      <c r="D22" s="19" t="s">
        <v>29</v>
      </c>
      <c r="E22" s="19" t="s">
        <v>40</v>
      </c>
      <c r="F22" s="21"/>
      <c r="G22" s="29"/>
      <c r="H22" s="40">
        <v>0</v>
      </c>
      <c r="I22" s="40">
        <v>0</v>
      </c>
    </row>
    <row r="23" spans="2:9" ht="22.5" customHeight="1" x14ac:dyDescent="0.2">
      <c r="B23" s="36" t="s">
        <v>41</v>
      </c>
      <c r="C23" s="21" t="s">
        <v>9</v>
      </c>
      <c r="D23" s="18" t="s">
        <v>29</v>
      </c>
      <c r="E23" s="18" t="s">
        <v>40</v>
      </c>
      <c r="F23" s="21"/>
      <c r="G23" s="29"/>
      <c r="H23" s="41">
        <v>0</v>
      </c>
      <c r="I23" s="41">
        <v>0</v>
      </c>
    </row>
    <row r="24" spans="2:9" ht="45.75" customHeight="1" x14ac:dyDescent="0.2">
      <c r="B24" s="51" t="s">
        <v>2</v>
      </c>
      <c r="C24" s="21" t="s">
        <v>9</v>
      </c>
      <c r="D24" s="21" t="s">
        <v>32</v>
      </c>
      <c r="E24" s="21" t="s">
        <v>33</v>
      </c>
      <c r="F24" s="21"/>
      <c r="G24" s="38">
        <f>G25+G26</f>
        <v>-6022</v>
      </c>
      <c r="H24" s="38">
        <f>H25+H26</f>
        <v>50</v>
      </c>
      <c r="I24" s="38">
        <f>I25+I26</f>
        <v>10</v>
      </c>
    </row>
    <row r="25" spans="2:9" ht="15.75" x14ac:dyDescent="0.2">
      <c r="B25" s="44" t="s">
        <v>11</v>
      </c>
      <c r="C25" s="20" t="s">
        <v>9</v>
      </c>
      <c r="D25" s="20" t="s">
        <v>32</v>
      </c>
      <c r="E25" s="20" t="s">
        <v>28</v>
      </c>
      <c r="F25" s="20"/>
      <c r="G25" s="27" t="s">
        <v>21</v>
      </c>
      <c r="H25" s="23">
        <v>0</v>
      </c>
      <c r="I25" s="23">
        <v>0</v>
      </c>
    </row>
    <row r="26" spans="2:9" ht="15.75" x14ac:dyDescent="0.2">
      <c r="B26" s="32" t="s">
        <v>6</v>
      </c>
      <c r="C26" s="20" t="s">
        <v>9</v>
      </c>
      <c r="D26" s="18" t="s">
        <v>32</v>
      </c>
      <c r="E26" s="18" t="s">
        <v>31</v>
      </c>
      <c r="F26" s="18"/>
      <c r="G26" s="28" t="s">
        <v>20</v>
      </c>
      <c r="H26" s="39">
        <v>50</v>
      </c>
      <c r="I26" s="26">
        <v>10</v>
      </c>
    </row>
    <row r="27" spans="2:9" ht="15.75" x14ac:dyDescent="0.2">
      <c r="B27" s="51" t="s">
        <v>34</v>
      </c>
      <c r="C27" s="21" t="s">
        <v>9</v>
      </c>
      <c r="D27" s="18" t="s">
        <v>36</v>
      </c>
      <c r="E27" s="18" t="s">
        <v>33</v>
      </c>
      <c r="F27" s="17"/>
      <c r="G27" s="25" t="e">
        <f>G28+#REF!</f>
        <v>#REF!</v>
      </c>
      <c r="H27" s="25">
        <f>H28</f>
        <v>1020</v>
      </c>
      <c r="I27" s="25">
        <f>I28</f>
        <v>861</v>
      </c>
    </row>
    <row r="28" spans="2:9" ht="34.5" customHeight="1" x14ac:dyDescent="0.25">
      <c r="B28" s="6" t="s">
        <v>35</v>
      </c>
      <c r="C28" s="21" t="s">
        <v>9</v>
      </c>
      <c r="D28" s="18" t="s">
        <v>36</v>
      </c>
      <c r="E28" s="18" t="s">
        <v>32</v>
      </c>
      <c r="F28" s="18"/>
      <c r="G28" s="28" t="s">
        <v>22</v>
      </c>
      <c r="H28" s="42">
        <v>1020</v>
      </c>
      <c r="I28" s="26">
        <v>861</v>
      </c>
    </row>
    <row r="29" spans="2:9" ht="34.5" customHeight="1" x14ac:dyDescent="0.25">
      <c r="B29" s="52" t="s">
        <v>37</v>
      </c>
      <c r="C29" s="21" t="s">
        <v>9</v>
      </c>
      <c r="D29" s="19" t="s">
        <v>38</v>
      </c>
      <c r="E29" s="19" t="s">
        <v>38</v>
      </c>
      <c r="F29" s="19"/>
      <c r="G29" s="37"/>
      <c r="H29" s="58" t="s">
        <v>43</v>
      </c>
      <c r="I29" s="59">
        <v>53</v>
      </c>
    </row>
    <row r="30" spans="2:9" ht="26.25" customHeight="1" x14ac:dyDescent="0.2">
      <c r="B30" s="51" t="s">
        <v>3</v>
      </c>
      <c r="C30" s="21"/>
      <c r="D30" s="21"/>
      <c r="E30" s="21"/>
      <c r="F30" s="21"/>
      <c r="G30" s="40" t="e">
        <f>G15+G19+G24+G27</f>
        <v>#REF!</v>
      </c>
      <c r="H30" s="38">
        <f>H15+H19+H21+H24+H27+H29</f>
        <v>4996.7</v>
      </c>
      <c r="I30" s="38">
        <f>I15+I19+I21+I24+I27+I29</f>
        <v>3610.8</v>
      </c>
    </row>
  </sheetData>
  <mergeCells count="5">
    <mergeCell ref="H2:J7"/>
    <mergeCell ref="B9:H9"/>
    <mergeCell ref="B12:B13"/>
    <mergeCell ref="C12:E12"/>
    <mergeCell ref="G12:G13"/>
  </mergeCells>
  <phoneticPr fontId="4" type="noConversion"/>
  <pageMargins left="0.75" right="0.75" top="1" bottom="1" header="0.5" footer="0.5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K24"/>
  <sheetViews>
    <sheetView tabSelected="1" view="pageBreakPreview" topLeftCell="B1" workbookViewId="0">
      <selection activeCell="I21" sqref="I21"/>
    </sheetView>
  </sheetViews>
  <sheetFormatPr defaultRowHeight="12.75" x14ac:dyDescent="0.2"/>
  <cols>
    <col min="1" max="1" width="9.140625" hidden="1" customWidth="1"/>
    <col min="2" max="2" width="1.7109375" customWidth="1"/>
    <col min="3" max="3" width="52.85546875" style="1" customWidth="1"/>
    <col min="4" max="4" width="16" style="13" customWidth="1"/>
    <col min="5" max="5" width="10.42578125" style="13" customWidth="1"/>
    <col min="6" max="6" width="16.42578125" style="13" customWidth="1"/>
    <col min="7" max="7" width="0.42578125" style="13" hidden="1" customWidth="1"/>
    <col min="8" max="8" width="20.28515625" style="13" hidden="1" customWidth="1"/>
    <col min="9" max="9" width="29.85546875" style="12" customWidth="1"/>
    <col min="10" max="10" width="8.85546875" customWidth="1"/>
    <col min="11" max="11" width="9.140625" hidden="1" customWidth="1"/>
  </cols>
  <sheetData>
    <row r="1" spans="3:9" ht="112.5" customHeight="1" x14ac:dyDescent="0.2">
      <c r="E1" s="60"/>
      <c r="F1" s="60"/>
      <c r="G1" s="60" t="s">
        <v>47</v>
      </c>
      <c r="H1" s="60"/>
      <c r="I1" s="60"/>
    </row>
    <row r="2" spans="3:9" s="3" customFormat="1" ht="57.75" customHeight="1" x14ac:dyDescent="0.2">
      <c r="C2" s="62" t="s">
        <v>44</v>
      </c>
      <c r="D2" s="62"/>
      <c r="E2" s="62"/>
      <c r="F2" s="62"/>
      <c r="G2" s="62"/>
      <c r="H2" s="62"/>
      <c r="I2" s="62"/>
    </row>
    <row r="3" spans="3:9" s="3" customFormat="1" ht="15" x14ac:dyDescent="0.2">
      <c r="I3" s="31" t="s">
        <v>24</v>
      </c>
    </row>
    <row r="4" spans="3:9" s="4" customFormat="1" ht="35.25" customHeight="1" x14ac:dyDescent="0.2">
      <c r="C4" s="63" t="s">
        <v>0</v>
      </c>
      <c r="D4" s="64" t="s">
        <v>7</v>
      </c>
      <c r="E4" s="64"/>
      <c r="F4" s="64"/>
      <c r="G4" s="2" t="s">
        <v>4</v>
      </c>
      <c r="H4" s="63" t="s">
        <v>14</v>
      </c>
      <c r="I4" s="63" t="s">
        <v>15</v>
      </c>
    </row>
    <row r="5" spans="3:9" s="4" customFormat="1" ht="46.5" customHeight="1" x14ac:dyDescent="0.2">
      <c r="C5" s="63"/>
      <c r="D5" s="2" t="s">
        <v>8</v>
      </c>
      <c r="E5" s="2" t="s">
        <v>26</v>
      </c>
      <c r="F5" s="2" t="s">
        <v>25</v>
      </c>
      <c r="G5" s="2"/>
      <c r="H5" s="65"/>
      <c r="I5" s="65"/>
    </row>
    <row r="6" spans="3:9" s="4" customFormat="1" ht="15.75" x14ac:dyDescent="0.2">
      <c r="C6" s="2">
        <v>1</v>
      </c>
      <c r="D6" s="2">
        <v>2</v>
      </c>
      <c r="E6" s="2">
        <v>3</v>
      </c>
      <c r="F6" s="2">
        <v>4</v>
      </c>
      <c r="G6" s="2">
        <v>4</v>
      </c>
      <c r="H6" s="2"/>
      <c r="I6" s="11">
        <v>6</v>
      </c>
    </row>
    <row r="7" spans="3:9" s="7" customFormat="1" ht="15.75" x14ac:dyDescent="0.2">
      <c r="C7" s="55" t="s">
        <v>1</v>
      </c>
      <c r="D7" s="21" t="s">
        <v>9</v>
      </c>
      <c r="E7" s="21" t="s">
        <v>27</v>
      </c>
      <c r="F7" s="53" t="s">
        <v>33</v>
      </c>
      <c r="G7" s="21"/>
      <c r="H7" s="38" t="e">
        <f>H8+#REF!+H10</f>
        <v>#REF!</v>
      </c>
      <c r="I7" s="38">
        <f>I8+I9+I10</f>
        <v>3640</v>
      </c>
    </row>
    <row r="8" spans="3:9" s="15" customFormat="1" ht="39" customHeight="1" x14ac:dyDescent="0.2">
      <c r="C8" s="30" t="s">
        <v>23</v>
      </c>
      <c r="D8" s="21" t="s">
        <v>9</v>
      </c>
      <c r="E8" s="18" t="s">
        <v>27</v>
      </c>
      <c r="F8" s="18" t="s">
        <v>28</v>
      </c>
      <c r="G8" s="20"/>
      <c r="H8" s="27" t="s">
        <v>19</v>
      </c>
      <c r="I8" s="23">
        <v>628</v>
      </c>
    </row>
    <row r="9" spans="3:9" s="5" customFormat="1" ht="27" customHeight="1" x14ac:dyDescent="0.2">
      <c r="C9" s="45" t="s">
        <v>16</v>
      </c>
      <c r="D9" s="21" t="s">
        <v>9</v>
      </c>
      <c r="E9" s="18" t="s">
        <v>27</v>
      </c>
      <c r="F9" s="18" t="s">
        <v>29</v>
      </c>
      <c r="G9" s="18"/>
      <c r="H9" s="28"/>
      <c r="I9" s="26">
        <v>1486</v>
      </c>
    </row>
    <row r="10" spans="3:9" s="5" customFormat="1" ht="30" customHeight="1" x14ac:dyDescent="0.2">
      <c r="C10" s="45" t="s">
        <v>12</v>
      </c>
      <c r="D10" s="21" t="s">
        <v>9</v>
      </c>
      <c r="E10" s="18" t="s">
        <v>27</v>
      </c>
      <c r="F10" s="18" t="s">
        <v>30</v>
      </c>
      <c r="G10" s="18" t="s">
        <v>13</v>
      </c>
      <c r="H10" s="28" t="s">
        <v>18</v>
      </c>
      <c r="I10" s="24">
        <v>1526</v>
      </c>
    </row>
    <row r="11" spans="3:9" s="8" customFormat="1" ht="15.75" customHeight="1" x14ac:dyDescent="0.2">
      <c r="C11" s="49" t="s">
        <v>5</v>
      </c>
      <c r="D11" s="21" t="s">
        <v>9</v>
      </c>
      <c r="E11" s="21" t="s">
        <v>28</v>
      </c>
      <c r="F11" s="19" t="s">
        <v>31</v>
      </c>
      <c r="G11" s="17"/>
      <c r="H11" s="22" t="str">
        <f>H12</f>
        <v>-95,20</v>
      </c>
      <c r="I11" s="38">
        <f>I12</f>
        <v>194.6</v>
      </c>
    </row>
    <row r="12" spans="3:9" s="16" customFormat="1" ht="36.75" customHeight="1" x14ac:dyDescent="0.2">
      <c r="C12" s="36" t="s">
        <v>10</v>
      </c>
      <c r="D12" s="20" t="s">
        <v>9</v>
      </c>
      <c r="E12" s="18" t="s">
        <v>28</v>
      </c>
      <c r="F12" s="18" t="s">
        <v>31</v>
      </c>
      <c r="G12" s="21"/>
      <c r="H12" s="29" t="s">
        <v>17</v>
      </c>
      <c r="I12" s="23">
        <v>194.6</v>
      </c>
    </row>
    <row r="13" spans="3:9" s="16" customFormat="1" ht="36.75" customHeight="1" x14ac:dyDescent="0.2">
      <c r="C13" s="50" t="s">
        <v>42</v>
      </c>
      <c r="D13" s="21" t="s">
        <v>9</v>
      </c>
      <c r="E13" s="19" t="s">
        <v>31</v>
      </c>
      <c r="F13" s="19" t="s">
        <v>40</v>
      </c>
      <c r="G13" s="21"/>
      <c r="H13" s="29"/>
      <c r="I13" s="38">
        <v>39</v>
      </c>
    </row>
    <row r="14" spans="3:9" s="16" customFormat="1" ht="21" customHeight="1" x14ac:dyDescent="0.2">
      <c r="C14" s="50" t="s">
        <v>41</v>
      </c>
      <c r="D14" s="21" t="s">
        <v>9</v>
      </c>
      <c r="E14" s="19" t="s">
        <v>29</v>
      </c>
      <c r="F14" s="19" t="s">
        <v>40</v>
      </c>
      <c r="G14" s="21"/>
      <c r="H14" s="29"/>
      <c r="I14" s="38">
        <v>596.20000000000005</v>
      </c>
    </row>
    <row r="15" spans="3:9" s="16" customFormat="1" ht="21" customHeight="1" x14ac:dyDescent="0.2">
      <c r="C15" s="36" t="s">
        <v>41</v>
      </c>
      <c r="D15" s="20" t="s">
        <v>9</v>
      </c>
      <c r="E15" s="18" t="s">
        <v>29</v>
      </c>
      <c r="F15" s="18" t="s">
        <v>40</v>
      </c>
      <c r="G15" s="21"/>
      <c r="H15" s="29"/>
      <c r="I15" s="23">
        <v>596.20000000000005</v>
      </c>
    </row>
    <row r="16" spans="3:9" s="9" customFormat="1" ht="15.75" x14ac:dyDescent="0.2">
      <c r="C16" s="51" t="s">
        <v>2</v>
      </c>
      <c r="D16" s="21" t="s">
        <v>9</v>
      </c>
      <c r="E16" s="21" t="s">
        <v>32</v>
      </c>
      <c r="F16" s="21" t="s">
        <v>33</v>
      </c>
      <c r="G16" s="21"/>
      <c r="H16" s="38">
        <f>H17+H18</f>
        <v>-6022</v>
      </c>
      <c r="I16" s="38">
        <f>I17+I18</f>
        <v>50</v>
      </c>
    </row>
    <row r="17" spans="3:9" s="9" customFormat="1" ht="23.25" customHeight="1" x14ac:dyDescent="0.2">
      <c r="C17" s="44" t="s">
        <v>11</v>
      </c>
      <c r="D17" s="20" t="s">
        <v>9</v>
      </c>
      <c r="E17" s="20" t="s">
        <v>32</v>
      </c>
      <c r="F17" s="20" t="s">
        <v>28</v>
      </c>
      <c r="G17" s="20"/>
      <c r="H17" s="27" t="s">
        <v>21</v>
      </c>
      <c r="I17" s="23">
        <v>0</v>
      </c>
    </row>
    <row r="18" spans="3:9" ht="18.75" customHeight="1" x14ac:dyDescent="0.2">
      <c r="C18" s="32" t="s">
        <v>6</v>
      </c>
      <c r="D18" s="20" t="s">
        <v>9</v>
      </c>
      <c r="E18" s="18" t="s">
        <v>32</v>
      </c>
      <c r="F18" s="18" t="s">
        <v>31</v>
      </c>
      <c r="G18" s="18"/>
      <c r="H18" s="28" t="s">
        <v>20</v>
      </c>
      <c r="I18" s="24">
        <v>50</v>
      </c>
    </row>
    <row r="19" spans="3:9" s="10" customFormat="1" ht="24.75" customHeight="1" x14ac:dyDescent="0.2">
      <c r="C19" s="51" t="s">
        <v>34</v>
      </c>
      <c r="D19" s="21" t="s">
        <v>9</v>
      </c>
      <c r="E19" s="19" t="s">
        <v>36</v>
      </c>
      <c r="F19" s="19" t="s">
        <v>33</v>
      </c>
      <c r="G19" s="17"/>
      <c r="H19" s="25" t="e">
        <f>H20+#REF!</f>
        <v>#REF!</v>
      </c>
      <c r="I19" s="22">
        <f>I20</f>
        <v>1073</v>
      </c>
    </row>
    <row r="20" spans="3:9" ht="18.75" customHeight="1" x14ac:dyDescent="0.2">
      <c r="C20" s="54" t="s">
        <v>35</v>
      </c>
      <c r="D20" s="20" t="s">
        <v>9</v>
      </c>
      <c r="E20" s="18" t="s">
        <v>36</v>
      </c>
      <c r="F20" s="18" t="s">
        <v>32</v>
      </c>
      <c r="G20" s="18"/>
      <c r="H20" s="28" t="s">
        <v>22</v>
      </c>
      <c r="I20" s="24">
        <v>1073</v>
      </c>
    </row>
    <row r="21" spans="3:9" ht="18.75" customHeight="1" x14ac:dyDescent="0.2">
      <c r="C21" s="6"/>
      <c r="D21" s="21"/>
      <c r="E21" s="18"/>
      <c r="F21" s="18"/>
      <c r="G21" s="18"/>
      <c r="H21" s="28"/>
      <c r="I21" s="24"/>
    </row>
    <row r="22" spans="3:9" s="10" customFormat="1" ht="32.25" customHeight="1" x14ac:dyDescent="0.2">
      <c r="C22" s="51" t="s">
        <v>3</v>
      </c>
      <c r="D22" s="21"/>
      <c r="E22" s="21"/>
      <c r="F22" s="21"/>
      <c r="G22" s="21"/>
      <c r="H22" s="40" t="e">
        <f>H7+H11+H16+H19</f>
        <v>#REF!</v>
      </c>
      <c r="I22" s="38">
        <f>I7+I11+I13+I14+I16+I19+I21</f>
        <v>5592.8</v>
      </c>
    </row>
    <row r="23" spans="3:9" x14ac:dyDescent="0.2">
      <c r="I23" s="14"/>
    </row>
    <row r="24" spans="3:9" x14ac:dyDescent="0.2">
      <c r="I24" s="14"/>
    </row>
  </sheetData>
  <mergeCells count="7">
    <mergeCell ref="C2:I2"/>
    <mergeCell ref="G1:I1"/>
    <mergeCell ref="D4:F4"/>
    <mergeCell ref="C4:C5"/>
    <mergeCell ref="I4:I5"/>
    <mergeCell ref="E1:F1"/>
    <mergeCell ref="H4:H5"/>
  </mergeCells>
  <phoneticPr fontId="4" type="noConversion"/>
  <pageMargins left="0.75" right="0.75" top="1" bottom="1" header="0.5" footer="0.5"/>
  <pageSetup paperSize="9" scale="67" orientation="portrait" r:id="rId1"/>
  <headerFooter alignWithMargins="0"/>
  <colBreaks count="1" manualBreakCount="1">
    <brk id="10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прил8</vt:lpstr>
      <vt:lpstr>Прил7</vt:lpstr>
      <vt:lpstr>Прил7!_Toc105952697</vt:lpstr>
      <vt:lpstr>Прил7!Область_печати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</dc:creator>
  <cp:lastModifiedBy>User</cp:lastModifiedBy>
  <cp:lastPrinted>2020-02-10T05:08:43Z</cp:lastPrinted>
  <dcterms:created xsi:type="dcterms:W3CDTF">2005-10-31T07:03:47Z</dcterms:created>
  <dcterms:modified xsi:type="dcterms:W3CDTF">2020-02-10T05:09:09Z</dcterms:modified>
</cp:coreProperties>
</file>